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5213E947-2A0F-48A8-B6D4-7649A8880C77}" xr6:coauthVersionLast="45" xr6:coauthVersionMax="45" xr10:uidLastSave="{00000000-0000-0000-0000-000000000000}"/>
  <bookViews>
    <workbookView xWindow="-108" yWindow="-108" windowWidth="24792" windowHeight="13464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L8" i="1"/>
  <c r="F16" i="1"/>
  <c r="F17" i="1" l="1"/>
  <c r="F20" i="1"/>
  <c r="F21" i="1"/>
  <c r="F15" i="1"/>
  <c r="F14" i="1"/>
  <c r="I14" i="1" s="1"/>
  <c r="I20" i="1" l="1"/>
  <c r="I17" i="1"/>
  <c r="I16" i="1"/>
  <c r="I21" i="1"/>
</calcChain>
</file>

<file path=xl/sharedStrings.xml><?xml version="1.0" encoding="utf-8"?>
<sst xmlns="http://schemas.openxmlformats.org/spreadsheetml/2006/main" count="74" uniqueCount="64">
  <si>
    <t>Pro 11.3 LTS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</si>
  <si>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</si>
  <si>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</si>
  <si>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</si>
  <si>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</si>
  <si>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每年/每台</t>
    <phoneticPr fontId="2" type="noConversion"/>
  </si>
  <si>
    <t>AMP費用</t>
    <phoneticPr fontId="2" type="noConversion"/>
  </si>
  <si>
    <t>QTY</t>
    <phoneticPr fontId="2" type="noConversion"/>
  </si>
  <si>
    <t>計費方式</t>
    <phoneticPr fontId="2" type="noConversion"/>
  </si>
  <si>
    <t>項次</t>
    <phoneticPr fontId="2" type="noConversion"/>
  </si>
  <si>
    <t>E</t>
    <phoneticPr fontId="2" type="noConversion"/>
  </si>
  <si>
    <t>採線上註冊</t>
    <phoneticPr fontId="2" type="noConversion"/>
  </si>
  <si>
    <t>v7.x~v8.x</t>
    <phoneticPr fontId="2" type="noConversion"/>
  </si>
  <si>
    <t>A</t>
    <phoneticPr fontId="2" type="noConversion"/>
  </si>
  <si>
    <t>無須付費</t>
    <phoneticPr fontId="2" type="noConversion"/>
  </si>
  <si>
    <t>N/A</t>
    <phoneticPr fontId="2" type="noConversion"/>
  </si>
  <si>
    <t>N/A</t>
    <phoneticPr fontId="2" type="noConversion"/>
  </si>
  <si>
    <t>Pro 10.x ~11.2</t>
    <phoneticPr fontId="2" type="noConversion"/>
  </si>
  <si>
    <r>
      <t>vSpace</t>
    </r>
    <r>
      <rPr>
        <b/>
        <vertAlign val="superscript"/>
        <sz val="12"/>
        <color theme="1"/>
        <rFont val="微軟正黑體"/>
        <family val="2"/>
        <charset val="136"/>
      </rPr>
      <t>TM</t>
    </r>
    <r>
      <rPr>
        <b/>
        <sz val="12"/>
        <color theme="1"/>
        <rFont val="微軟正黑體"/>
        <family val="2"/>
        <charset val="136"/>
      </rPr>
      <t xml:space="preserve"> 版本</t>
    </r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</si>
  <si>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</si>
  <si>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</si>
  <si>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</si>
  <si>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V</t>
    <phoneticPr fontId="2" type="noConversion"/>
  </si>
  <si>
    <t>Z</t>
    <phoneticPr fontId="2" type="noConversion"/>
  </si>
  <si>
    <t>A+B+C+D+E</t>
    <phoneticPr fontId="2" type="noConversion"/>
  </si>
  <si>
    <t>B+C+D</t>
    <phoneticPr fontId="2" type="noConversion"/>
  </si>
  <si>
    <t>V+W+X+Y+Z</t>
    <phoneticPr fontId="2" type="noConversion"/>
  </si>
  <si>
    <r>
      <rPr>
        <sz val="11"/>
        <color theme="1"/>
        <rFont val="微軟正黑體"/>
        <family val="2"/>
        <charset val="136"/>
      </rPr>
      <t>僅提供</t>
    </r>
    <r>
      <rPr>
        <sz val="11"/>
        <color rgb="FFFF0000"/>
        <rFont val="微軟正黑體"/>
        <family val="2"/>
        <charset val="136"/>
      </rPr>
      <t>離線註冊*</t>
    </r>
    <phoneticPr fontId="2" type="noConversion"/>
  </si>
  <si>
    <r>
      <t>2019/7/1起，採線上或</t>
    </r>
    <r>
      <rPr>
        <sz val="11"/>
        <color rgb="FFFF0000"/>
        <rFont val="微軟正黑體"/>
        <family val="2"/>
        <charset val="136"/>
      </rPr>
      <t>離線註冊*</t>
    </r>
    <phoneticPr fontId="2" type="noConversion"/>
  </si>
  <si>
    <t>v6.9</t>
    <phoneticPr fontId="2" type="noConversion"/>
  </si>
  <si>
    <r>
      <t>(b) Legacy Device方案 (</t>
    </r>
    <r>
      <rPr>
        <sz val="11"/>
        <color rgb="FFFF0000"/>
        <rFont val="微軟正黑體"/>
        <family val="2"/>
        <charset val="136"/>
      </rPr>
      <t>2019/7/31之後</t>
    </r>
    <r>
      <rPr>
        <sz val="11"/>
        <color theme="1"/>
        <rFont val="微軟正黑體"/>
        <family val="2"/>
        <charset val="136"/>
      </rPr>
      <t>)</t>
    </r>
    <phoneticPr fontId="2" type="noConversion"/>
  </si>
  <si>
    <t>一次性/每台</t>
    <phoneticPr fontId="2" type="noConversion"/>
  </si>
  <si>
    <t>試算總金額 (USD)</t>
    <phoneticPr fontId="2" type="noConversion"/>
  </si>
  <si>
    <t>自2019/7/1起
終止支援 (End of Support, EOS) 
終止產品 (End of Life, EOL)。</t>
    <phoneticPr fontId="2" type="noConversion"/>
  </si>
  <si>
    <t>NComputing AMP年度維護計畫試算</t>
    <phoneticPr fontId="2" type="noConversion"/>
  </si>
  <si>
    <t>總台數</t>
    <phoneticPr fontId="2" type="noConversion"/>
  </si>
  <si>
    <r>
      <rPr>
        <b/>
        <sz val="12"/>
        <color rgb="FFFF0000"/>
        <rFont val="微軟正黑體"/>
        <family val="2"/>
        <charset val="136"/>
      </rPr>
      <t>2015/1/1之前</t>
    </r>
    <r>
      <rPr>
        <b/>
        <sz val="12"/>
        <color theme="1"/>
        <rFont val="微軟正黑體"/>
        <family val="2"/>
        <charset val="136"/>
      </rPr>
      <t>製造之NComputing</t>
    </r>
    <r>
      <rPr>
        <b/>
        <sz val="12"/>
        <color rgb="FFFF0000"/>
        <rFont val="微軟正黑體"/>
        <family val="2"/>
        <charset val="136"/>
      </rPr>
      <t xml:space="preserve"> Legacy Device</t>
    </r>
    <r>
      <rPr>
        <b/>
        <sz val="12"/>
        <color theme="1"/>
        <rFont val="微軟正黑體"/>
        <family val="2"/>
        <charset val="136"/>
      </rPr>
      <t>前端裝置</t>
    </r>
    <phoneticPr fontId="2" type="noConversion"/>
  </si>
  <si>
    <r>
      <rPr>
        <b/>
        <sz val="12"/>
        <color rgb="FFFF0000"/>
        <rFont val="微軟正黑體"/>
        <family val="2"/>
        <charset val="136"/>
      </rPr>
      <t>2015/1/1之後</t>
    </r>
    <r>
      <rPr>
        <b/>
        <sz val="12"/>
        <color theme="1"/>
        <rFont val="微軟正黑體"/>
        <family val="2"/>
        <charset val="136"/>
      </rPr>
      <t>製造之NComputing前端裝置</t>
    </r>
    <phoneticPr fontId="2" type="noConversion"/>
  </si>
  <si>
    <t>備註</t>
    <phoneticPr fontId="2" type="noConversion"/>
  </si>
  <si>
    <t>【說明】</t>
    <phoneticPr fontId="2" type="noConversion"/>
  </si>
  <si>
    <t>4. 凡原廠費用支付，可採自行以信用卡於線上支付，若需漢領國際以信用卡方式協助支付費用並開立本地發票，漢領國際可提供報價。</t>
    <phoneticPr fontId="2" type="noConversion"/>
  </si>
  <si>
    <t>Pro Enterprise</t>
    <phoneticPr fontId="2" type="noConversion"/>
  </si>
  <si>
    <r>
      <rPr>
        <sz val="11"/>
        <color rgb="FFFF0000"/>
        <rFont val="微軟正黑體"/>
        <family val="2"/>
        <charset val="136"/>
      </rPr>
      <t>2015/1/1之前</t>
    </r>
    <r>
      <rPr>
        <sz val="11"/>
        <color theme="1"/>
        <rFont val="微軟正黑體"/>
        <family val="2"/>
        <charset val="136"/>
      </rPr>
      <t>製造之
NComputing</t>
    </r>
    <r>
      <rPr>
        <sz val="11"/>
        <color rgb="FFFF0000"/>
        <rFont val="微軟正黑體"/>
        <family val="2"/>
        <charset val="136"/>
      </rPr>
      <t xml:space="preserve"> Legacy Device</t>
    </r>
    <r>
      <rPr>
        <sz val="11"/>
        <color theme="1"/>
        <rFont val="微軟正黑體"/>
        <family val="2"/>
        <charset val="136"/>
      </rPr>
      <t>前端裝置</t>
    </r>
    <phoneticPr fontId="2" type="noConversion"/>
  </si>
  <si>
    <r>
      <rPr>
        <sz val="11"/>
        <color rgb="FFFF0000"/>
        <rFont val="微軟正黑體"/>
        <family val="2"/>
        <charset val="136"/>
      </rPr>
      <t>2015/1/1之後</t>
    </r>
    <r>
      <rPr>
        <sz val="11"/>
        <color theme="1"/>
        <rFont val="微軟正黑體"/>
        <family val="2"/>
        <charset val="136"/>
      </rPr>
      <t>製造之NComputing前端裝置</t>
    </r>
    <phoneticPr fontId="2" type="noConversion"/>
  </si>
  <si>
    <t>*請依照 貴單位實際使用設備情況輸入數量試算，請依據設備背面之生產日期為準，漢領國際僅提供試算參考。</t>
    <phoneticPr fontId="2" type="noConversion"/>
  </si>
  <si>
    <r>
      <t>(a) Legacy Device優惠方案 (</t>
    </r>
    <r>
      <rPr>
        <sz val="11"/>
        <color rgb="FFFF0000"/>
        <rFont val="微軟正黑體"/>
        <family val="2"/>
        <charset val="136"/>
      </rPr>
      <t>2019/7/31完成下單</t>
    </r>
    <r>
      <rPr>
        <sz val="11"/>
        <color theme="1"/>
        <rFont val="微軟正黑體"/>
        <family val="2"/>
        <charset val="136"/>
      </rPr>
      <t>方有此優惠)</t>
    </r>
    <phoneticPr fontId="2" type="noConversion"/>
  </si>
  <si>
    <t>2015/1/1之前製造之
NComputing Legacy Device前端裝置使用此類版本均須加入AMP</t>
    <phoneticPr fontId="2" type="noConversion"/>
  </si>
  <si>
    <t>須全數前端裝置
加入AMP方可連線使用</t>
    <phoneticPr fontId="2" type="noConversion"/>
  </si>
  <si>
    <r>
      <t xml:space="preserve">終止支援 (End of Support, EOS) 
終止產品 (End of Life, EOL)。
可免費使用，包括
</t>
    </r>
    <r>
      <rPr>
        <sz val="11"/>
        <color rgb="FFFF0000"/>
        <rFont val="微軟正黑體"/>
        <family val="2"/>
        <charset val="136"/>
      </rPr>
      <t>2015/1/1 之前</t>
    </r>
    <r>
      <rPr>
        <sz val="11"/>
        <color theme="1"/>
        <rFont val="微軟正黑體"/>
        <family val="2"/>
        <charset val="136"/>
      </rPr>
      <t>製造之Legacy
Device 前端裝置</t>
    </r>
    <phoneticPr fontId="2" type="noConversion"/>
  </si>
  <si>
    <r>
      <t>1. 以上說明與內容僅供參考，收費仍以NComputing原廠</t>
    </r>
    <r>
      <rPr>
        <sz val="12"/>
        <color rgb="FFFF0000"/>
        <rFont val="微軟正黑體"/>
        <family val="2"/>
        <charset val="136"/>
      </rPr>
      <t>EULA</t>
    </r>
    <r>
      <rPr>
        <sz val="12"/>
        <color theme="1"/>
        <rFont val="微軟正黑體"/>
        <family val="2"/>
        <charset val="136"/>
      </rPr>
      <t>與</t>
    </r>
    <r>
      <rPr>
        <sz val="12"/>
        <color rgb="FFFF0000"/>
        <rFont val="微軟正黑體"/>
        <family val="2"/>
        <charset val="136"/>
      </rPr>
      <t>FAQ</t>
    </r>
    <r>
      <rPr>
        <sz val="12"/>
        <color theme="1"/>
        <rFont val="微軟正黑體"/>
        <family val="2"/>
        <charset val="136"/>
      </rPr>
      <t>為最終依據。</t>
    </r>
    <phoneticPr fontId="2" type="noConversion"/>
  </si>
  <si>
    <t>NComputing 原廠全球 AMP 年度維護計劃
說明與舉例試算</t>
    <phoneticPr fontId="2" type="noConversion"/>
  </si>
  <si>
    <t>2019/7/1之前，可線上註冊
2019/7/1起，v7.x~v11.2
不再提供任何註冊服務</t>
    <phoneticPr fontId="2" type="noConversion"/>
  </si>
  <si>
    <r>
      <t>供</t>
    </r>
    <r>
      <rPr>
        <sz val="11"/>
        <color rgb="FFFF0000"/>
        <rFont val="微軟正黑體"/>
        <family val="2"/>
        <charset val="136"/>
      </rPr>
      <t>2015/1/1 之後製造之前端裝置使用</t>
    </r>
    <r>
      <rPr>
        <sz val="11"/>
        <color theme="1"/>
        <rFont val="微軟正黑體"/>
        <family val="2"/>
        <charset val="136"/>
      </rPr>
      <t>，取代所有之前vSpace版本，為原廠長期支援版本，若非安全性修正，原廠不再更新功能。
(</t>
    </r>
    <r>
      <rPr>
        <sz val="11"/>
        <color rgb="FFFF0000"/>
        <rFont val="微軟正黑體"/>
        <family val="2"/>
        <charset val="136"/>
      </rPr>
      <t>2015/1/1之前</t>
    </r>
    <r>
      <rPr>
        <sz val="11"/>
        <color theme="1"/>
        <rFont val="微軟正黑體"/>
        <family val="2"/>
        <charset val="136"/>
      </rPr>
      <t>製造之
NComputing Legacy Device前端裝置使用此版本均須加入AMP)</t>
    </r>
    <phoneticPr fontId="2" type="noConversion"/>
  </si>
  <si>
    <r>
      <t xml:space="preserve">選擇二: </t>
    </r>
    <r>
      <rPr>
        <sz val="11"/>
        <color rgb="FFFF0000"/>
        <rFont val="微軟正黑體"/>
        <family val="2"/>
        <charset val="136"/>
      </rPr>
      <t>部分</t>
    </r>
    <r>
      <rPr>
        <sz val="11"/>
        <color theme="1"/>
        <rFont val="微軟正黑體"/>
        <family val="2"/>
        <charset val="136"/>
      </rPr>
      <t>加入AMP</t>
    </r>
    <r>
      <rPr>
        <sz val="11"/>
        <color rgb="FFFF0000"/>
        <rFont val="微軟正黑體"/>
        <family val="2"/>
        <charset val="136"/>
      </rPr>
      <t xml:space="preserve"> (唯V+W+X+Y必須停留在原主機環境，
但此情況下，連線至Pro Enterprise版本，僅提供每台主機僅供5台裝置同步連線 )</t>
    </r>
    <phoneticPr fontId="2" type="noConversion"/>
  </si>
  <si>
    <r>
      <t>NComputing Device前端裝置 &amp; vSpace</t>
    </r>
    <r>
      <rPr>
        <b/>
        <vertAlign val="superscript"/>
        <sz val="12"/>
        <color theme="1"/>
        <rFont val="微軟正黑體"/>
        <family val="2"/>
        <charset val="136"/>
      </rPr>
      <t>TM</t>
    </r>
    <r>
      <rPr>
        <b/>
        <sz val="12"/>
        <color theme="1"/>
        <rFont val="微軟正黑體"/>
        <family val="2"/>
        <charset val="136"/>
      </rPr>
      <t xml:space="preserve"> 版本對照</t>
    </r>
    <phoneticPr fontId="2" type="noConversion"/>
  </si>
  <si>
    <r>
      <t>新建NComputing vSpace</t>
    </r>
    <r>
      <rPr>
        <vertAlign val="superscript"/>
        <sz val="11"/>
        <color theme="1"/>
        <rFont val="微軟正黑體"/>
        <family val="2"/>
        <charset val="136"/>
      </rPr>
      <t>TM</t>
    </r>
    <r>
      <rPr>
        <sz val="11"/>
        <color theme="1"/>
        <rFont val="微軟正黑體"/>
        <family val="2"/>
        <charset val="136"/>
      </rPr>
      <t>主機之註冊方式</t>
    </r>
    <phoneticPr fontId="2" type="noConversion"/>
  </si>
  <si>
    <r>
      <t>2. 原廠官網已公佈vSpace</t>
    </r>
    <r>
      <rPr>
        <vertAlign val="superscript"/>
        <sz val="12"/>
        <color theme="1"/>
        <rFont val="微軟正黑體"/>
        <family val="2"/>
        <charset val="136"/>
      </rPr>
      <t>TM</t>
    </r>
    <r>
      <rPr>
        <sz val="12"/>
        <color theme="1"/>
        <rFont val="微軟正黑體"/>
        <family val="2"/>
        <charset val="136"/>
      </rPr>
      <t>10.x~11.2版本將自2019/7/1起終止支援 (</t>
    </r>
    <r>
      <rPr>
        <b/>
        <sz val="12"/>
        <color theme="1"/>
        <rFont val="微軟正黑體"/>
        <family val="2"/>
        <charset val="136"/>
      </rPr>
      <t>End of Support, EOS) 及終止產品 (End of Life, EOL)。</t>
    </r>
    <phoneticPr fontId="2" type="noConversion"/>
  </si>
  <si>
    <r>
      <t>5. 自2019/7/1起，所有離線註冊服務將僅限於vSpace</t>
    </r>
    <r>
      <rPr>
        <vertAlign val="superscript"/>
        <sz val="12"/>
        <color theme="1"/>
        <rFont val="微軟正黑體"/>
        <family val="2"/>
        <charset val="136"/>
      </rPr>
      <t>TM</t>
    </r>
    <r>
      <rPr>
        <sz val="12"/>
        <color theme="1"/>
        <rFont val="微軟正黑體"/>
        <family val="2"/>
        <charset val="136"/>
      </rPr>
      <t xml:space="preserve"> v6.9 &amp; v11.3 LTS版。</t>
    </r>
    <phoneticPr fontId="2" type="noConversion"/>
  </si>
  <si>
    <r>
      <t>6. 若欲將vSpace</t>
    </r>
    <r>
      <rPr>
        <vertAlign val="superscript"/>
        <sz val="12"/>
        <color theme="1"/>
        <rFont val="微軟正黑體"/>
        <family val="2"/>
        <charset val="136"/>
      </rPr>
      <t>TM</t>
    </r>
    <r>
      <rPr>
        <sz val="12"/>
        <color theme="1"/>
        <rFont val="微軟正黑體"/>
        <family val="2"/>
        <charset val="136"/>
      </rPr>
      <t xml:space="preserve"> 主機降級至v6.9版，漢領國際可協助代為向原廠申請人工註冊，vSpace</t>
    </r>
    <r>
      <rPr>
        <vertAlign val="superscript"/>
        <sz val="12"/>
        <color theme="1"/>
        <rFont val="微軟正黑體"/>
        <family val="2"/>
        <charset val="136"/>
      </rPr>
      <t>TM</t>
    </r>
    <r>
      <rPr>
        <sz val="12"/>
        <color theme="1"/>
        <rFont val="微軟正黑體"/>
        <family val="2"/>
        <charset val="136"/>
      </rPr>
      <t xml:space="preserve"> v6.9 NComputing原廠離線註冊費用為NT$1,600未稅(每台主機/每次)。</t>
    </r>
    <phoneticPr fontId="2" type="noConversion"/>
  </si>
  <si>
    <t>選擇一: 全數前端裝置加入AMP，每台/每年費用
(全數可連線至 Pro Enterprise 版本)</t>
    <phoneticPr fontId="2" type="noConversion"/>
  </si>
  <si>
    <t>選擇一: 全數加入AMP (全數前端裝置可連線至 Pro Enterprise 版本)</t>
    <phoneticPr fontId="2" type="noConversion"/>
  </si>
  <si>
    <r>
      <t>3. 凡連結使用vSpace</t>
    </r>
    <r>
      <rPr>
        <vertAlign val="superscript"/>
        <sz val="12"/>
        <color theme="1"/>
        <rFont val="微軟正黑體"/>
        <family val="2"/>
        <charset val="136"/>
      </rPr>
      <t>TM</t>
    </r>
    <r>
      <rPr>
        <sz val="12"/>
        <color theme="1"/>
        <rFont val="微軟正黑體"/>
        <family val="2"/>
        <charset val="136"/>
      </rPr>
      <t xml:space="preserve"> v10.x(含)以上之主機所之NComputing Legacy Device一律需加入AMP。</t>
    </r>
    <phoneticPr fontId="2" type="noConversion"/>
  </si>
  <si>
    <r>
      <t>選擇二: 採用Legacy Device方案 (</t>
    </r>
    <r>
      <rPr>
        <sz val="11"/>
        <color rgb="FFFF0000"/>
        <rFont val="微軟正黑體"/>
        <family val="2"/>
        <charset val="136"/>
      </rPr>
      <t>v6.9無須付費</t>
    </r>
    <r>
      <rPr>
        <sz val="11"/>
        <color theme="1"/>
        <rFont val="微軟正黑體"/>
        <family val="2"/>
        <charset val="136"/>
      </rPr>
      <t>，且為唯一
可用之版本，但</t>
    </r>
    <r>
      <rPr>
        <sz val="11"/>
        <color rgb="FFFF0000"/>
        <rFont val="微軟正黑體"/>
        <family val="2"/>
        <charset val="136"/>
      </rPr>
      <t>離線註冊*</t>
    </r>
    <r>
      <rPr>
        <sz val="11"/>
        <color theme="1"/>
        <rFont val="微軟正黑體"/>
        <family val="2"/>
        <charset val="136"/>
      </rPr>
      <t>須付費)</t>
    </r>
    <phoneticPr fontId="2" type="noConversion"/>
  </si>
  <si>
    <r>
      <t>*離線註冊將產生費用，以vSpace</t>
    </r>
    <r>
      <rPr>
        <vertAlign val="superscript"/>
        <sz val="12"/>
        <color theme="1"/>
        <rFont val="微軟正黑體"/>
        <family val="2"/>
        <charset val="136"/>
      </rPr>
      <t>TM</t>
    </r>
    <r>
      <rPr>
        <sz val="12"/>
        <color theme="1"/>
        <rFont val="微軟正黑體"/>
        <family val="2"/>
        <charset val="136"/>
      </rPr>
      <t>主機計算，2019/12/31前每次/每台主機離線註冊費用為USD49 (NT$1600未稅)。2020/1/1起，每次/每台主機離線註冊費用為</t>
    </r>
    <r>
      <rPr>
        <sz val="12"/>
        <color rgb="FFFF0000"/>
        <rFont val="微軟正黑體"/>
        <family val="2"/>
        <charset val="136"/>
      </rPr>
      <t>USD149 (NT$4,900未稅)，2021/1/1起原廠將終止離線註冊服務。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</si>
</sst>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_-&quot;US$&quot;* #,##0_ ;_-&quot;US$&quot;* \-#,##0\ ;_-&quot;US$&quot;* &quot;-&quot;_ ;_-@_ "/>
  </numFmts>
  <fonts count="14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vertAlign val="superscript"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vertAlign val="superscript"/>
      <sz val="12"/>
      <color theme="1"/>
      <name val="微軟正黑體"/>
      <family val="2"/>
      <charset val="136"/>
    </font>
    <font>
      <vertAlign val="superscript"/>
      <sz val="11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0EB35"/>
        <bgColor indexed="64"/>
      </patternFill>
    </fill>
    <fill>
      <patternFill patternType="solid">
        <fgColor rgb="FFFFCC2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medium">
        <color theme="4"/>
      </right>
      <top style="thin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3" fillId="2" borderId="4" xfId="1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left" vertical="center"/>
    </xf>
    <xf numFmtId="14" fontId="7" fillId="3" borderId="8" xfId="0" applyNumberFormat="1" applyFont="1" applyFill="1" applyBorder="1" applyAlignment="1">
      <alignment horizontal="left" vertical="center"/>
    </xf>
    <xf numFmtId="14" fontId="7" fillId="3" borderId="0" xfId="0" applyNumberFormat="1" applyFont="1" applyFill="1" applyBorder="1" applyAlignment="1">
      <alignment horizontal="left" vertical="center"/>
    </xf>
    <xf numFmtId="14" fontId="7" fillId="3" borderId="9" xfId="0" applyNumberFormat="1" applyFont="1" applyFill="1" applyBorder="1" applyAlignment="1">
      <alignment horizontal="left" vertical="center"/>
    </xf>
    <xf numFmtId="14" fontId="7" fillId="3" borderId="10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colors>
    <mruColors>
      <color rgb="FFFFCC29"/>
      <color rgb="FF90EB3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zoomScaleNormal="100" workbookViewId="0">
      <selection activeCell="A4" sqref="A4:A5"/>
    </sheetView>
  </sheetViews>
  <sheetFormatPr defaultColWidth="9" defaultRowHeight="14.4" x14ac:dyDescent="0.3"/>
  <cols>
    <col min="1" max="1" width="45.33203125" style="1" customWidth="1"/>
    <col min="2" max="2" width="5.44140625" style="2" customWidth="1"/>
    <col min="3" max="3" width="26.88671875" style="2" customWidth="1"/>
    <col min="4" max="4" width="5.77734375" style="2" customWidth="1"/>
    <col min="5" max="5" width="13.21875" style="2" customWidth="1"/>
    <col min="6" max="6" width="6.21875" style="2" customWidth="1"/>
    <col min="7" max="7" width="26.44140625" style="2" customWidth="1"/>
    <col min="8" max="8" width="13.109375" style="2" customWidth="1"/>
    <col min="9" max="9" width="18.109375" style="2" customWidth="1"/>
    <col min="10" max="10" width="5.33203125" style="2" customWidth="1"/>
    <col min="11" max="11" width="17.44140625" style="2" customWidth="1"/>
    <col min="12" max="12" width="10.77734375" style="3" customWidth="1"/>
    <col min="13" max="13" width="11.33203125" style="3" bestFit="1" customWidth="1"/>
    <col min="14" max="19" width="9" style="3"/>
    <col min="20" max="16384" width="9" style="1"/>
  </cols>
  <sheetData>
    <row r="1" spans="1:19" s="5" customFormat="1" ht="42" customHeight="1" x14ac:dyDescent="0.3">
      <c r="A1" s="52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9" s="14" customFormat="1" ht="29.1" customHeight="1" x14ac:dyDescent="0.3">
      <c r="A2" s="63" t="s">
        <v>54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9" s="9" customFormat="1" ht="21.9" customHeight="1" x14ac:dyDescent="0.3">
      <c r="A3" s="17" t="s">
        <v>18</v>
      </c>
      <c r="B3" s="18" t="s">
        <v>9</v>
      </c>
      <c r="C3" s="18" t="s">
        <v>29</v>
      </c>
      <c r="D3" s="19" t="s">
        <v>9</v>
      </c>
      <c r="E3" s="19" t="s">
        <v>12</v>
      </c>
      <c r="F3" s="19" t="s">
        <v>9</v>
      </c>
      <c r="G3" s="19" t="s">
        <v>17</v>
      </c>
      <c r="H3" s="20" t="s">
        <v>9</v>
      </c>
      <c r="I3" s="20" t="s">
        <v>0</v>
      </c>
      <c r="J3" s="21" t="s">
        <v>9</v>
      </c>
      <c r="K3" s="21" t="s">
        <v>41</v>
      </c>
      <c r="L3" s="8" t="s">
        <v>35</v>
      </c>
      <c r="M3" s="8"/>
      <c r="N3" s="8"/>
      <c r="O3" s="8"/>
      <c r="P3" s="8"/>
      <c r="Q3" s="8"/>
      <c r="R3" s="8"/>
      <c r="S3" s="8"/>
    </row>
    <row r="4" spans="1:19" s="6" customFormat="1" ht="45.6" customHeight="1" x14ac:dyDescent="0.3">
      <c r="A4" s="46" t="s">
        <v>38</v>
      </c>
      <c r="B4" s="47" t="s">
        <v>48</v>
      </c>
      <c r="C4" s="47"/>
      <c r="D4" s="42" t="s">
        <v>33</v>
      </c>
      <c r="E4" s="42"/>
      <c r="F4" s="42"/>
      <c r="G4" s="42"/>
      <c r="H4" s="48" t="s">
        <v>52</v>
      </c>
      <c r="I4" s="48"/>
      <c r="J4" s="49" t="s">
        <v>47</v>
      </c>
      <c r="K4" s="49"/>
      <c r="L4" s="5"/>
      <c r="M4" s="5"/>
      <c r="N4" s="5"/>
      <c r="O4" s="5"/>
      <c r="P4" s="5"/>
      <c r="Q4" s="5"/>
      <c r="R4" s="5"/>
      <c r="S4" s="5"/>
    </row>
    <row r="5" spans="1:19" s="6" customFormat="1" ht="62.4" customHeight="1" x14ac:dyDescent="0.3">
      <c r="A5" s="46"/>
      <c r="B5" s="47"/>
      <c r="C5" s="47"/>
      <c r="D5" s="16"/>
      <c r="E5" s="16"/>
      <c r="F5" s="16"/>
      <c r="G5" s="16" t="s">
        <v>46</v>
      </c>
      <c r="H5" s="48"/>
      <c r="I5" s="48"/>
      <c r="J5" s="49"/>
      <c r="K5" s="49"/>
      <c r="L5" s="5"/>
      <c r="M5" s="5"/>
      <c r="N5" s="5"/>
      <c r="O5" s="5"/>
      <c r="P5" s="5"/>
      <c r="Q5" s="5"/>
      <c r="R5" s="5"/>
      <c r="S5" s="5"/>
    </row>
    <row r="6" spans="1:19" s="6" customFormat="1" ht="48" customHeight="1" x14ac:dyDescent="0.3">
      <c r="A6" s="22" t="s">
        <v>55</v>
      </c>
      <c r="B6" s="62" t="s">
        <v>27</v>
      </c>
      <c r="C6" s="62"/>
      <c r="D6" s="16"/>
      <c r="E6" s="16"/>
      <c r="F6" s="16"/>
      <c r="G6" s="16" t="s">
        <v>51</v>
      </c>
      <c r="H6" s="48" t="s">
        <v>28</v>
      </c>
      <c r="I6" s="67"/>
      <c r="J6" s="49" t="s">
        <v>11</v>
      </c>
      <c r="K6" s="61"/>
      <c r="L6" s="5"/>
      <c r="M6" s="5"/>
      <c r="N6" s="5"/>
      <c r="O6" s="5"/>
      <c r="P6" s="5"/>
      <c r="Q6" s="5"/>
      <c r="R6" s="5"/>
      <c r="S6" s="5"/>
    </row>
    <row r="7" spans="1:19" s="6" customFormat="1" ht="39.9" customHeight="1" x14ac:dyDescent="0.3">
      <c r="A7" s="23" t="s">
        <v>42</v>
      </c>
      <c r="B7" s="24" t="s">
        <v>1</v>
      </c>
      <c r="C7" s="25">
        <v>5</v>
      </c>
      <c r="D7" s="26" t="s">
        <v>2</v>
      </c>
      <c r="E7" s="27">
        <v>10</v>
      </c>
      <c r="F7" s="26" t="s">
        <v>3</v>
      </c>
      <c r="G7" s="27">
        <v>37</v>
      </c>
      <c r="H7" s="28" t="s">
        <v>4</v>
      </c>
      <c r="I7" s="29">
        <v>42</v>
      </c>
      <c r="J7" s="30" t="s">
        <v>10</v>
      </c>
      <c r="K7" s="31">
        <v>22</v>
      </c>
      <c r="L7" s="7">
        <f>SUM(B7:K7)</f>
        <v>116</v>
      </c>
      <c r="M7" s="5"/>
      <c r="N7" s="5"/>
      <c r="O7" s="5"/>
      <c r="P7" s="5"/>
      <c r="Q7" s="5"/>
      <c r="R7" s="5"/>
      <c r="S7" s="5"/>
    </row>
    <row r="8" spans="1:19" s="6" customFormat="1" ht="21.9" customHeight="1" x14ac:dyDescent="0.3">
      <c r="A8" s="22" t="s">
        <v>43</v>
      </c>
      <c r="B8" s="24" t="s">
        <v>22</v>
      </c>
      <c r="C8" s="25">
        <v>12</v>
      </c>
      <c r="D8" s="26" t="s">
        <v>19</v>
      </c>
      <c r="E8" s="27">
        <v>18</v>
      </c>
      <c r="F8" s="26" t="s">
        <v>20</v>
      </c>
      <c r="G8" s="27">
        <v>26</v>
      </c>
      <c r="H8" s="28" t="s">
        <v>21</v>
      </c>
      <c r="I8" s="29">
        <v>35</v>
      </c>
      <c r="J8" s="30" t="s">
        <v>23</v>
      </c>
      <c r="K8" s="31">
        <v>50</v>
      </c>
      <c r="L8" s="7">
        <f>SUM(B8:K8)</f>
        <v>141</v>
      </c>
      <c r="M8" s="5"/>
      <c r="N8" s="5"/>
      <c r="O8" s="5"/>
      <c r="P8" s="5"/>
      <c r="Q8" s="5"/>
      <c r="R8" s="5"/>
      <c r="S8" s="5"/>
    </row>
    <row r="9" spans="1:19" s="41" customFormat="1" ht="21.9" customHeight="1" x14ac:dyDescent="0.3">
      <c r="A9" s="38" t="s">
        <v>44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  <c r="M9" s="14"/>
      <c r="N9" s="14"/>
      <c r="O9" s="14"/>
      <c r="P9" s="14"/>
      <c r="Q9" s="14"/>
      <c r="R9" s="14"/>
      <c r="S9" s="14"/>
    </row>
    <row r="10" spans="1:19" s="41" customFormat="1" ht="37.200000000000003" customHeight="1" x14ac:dyDescent="0.3">
      <c r="A10" s="68" t="s">
        <v>63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14"/>
      <c r="M10" s="14"/>
      <c r="N10" s="14"/>
      <c r="O10" s="14"/>
      <c r="P10" s="14"/>
      <c r="Q10" s="14"/>
      <c r="R10" s="14"/>
      <c r="S10" s="14"/>
    </row>
    <row r="11" spans="1:19" s="5" customFormat="1" ht="20.100000000000001" customHeight="1" thickBo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9" s="8" customFormat="1" ht="29.4" customHeight="1" x14ac:dyDescent="0.3">
      <c r="A12" s="43" t="s">
        <v>34</v>
      </c>
      <c r="B12" s="44"/>
      <c r="C12" s="45"/>
      <c r="D12" s="66" t="s">
        <v>9</v>
      </c>
      <c r="E12" s="66"/>
      <c r="F12" s="10" t="s">
        <v>7</v>
      </c>
      <c r="G12" s="11" t="s">
        <v>6</v>
      </c>
      <c r="H12" s="11" t="s">
        <v>8</v>
      </c>
      <c r="I12" s="12" t="s">
        <v>32</v>
      </c>
    </row>
    <row r="13" spans="1:19" s="15" customFormat="1" ht="21.9" customHeight="1" x14ac:dyDescent="0.3">
      <c r="A13" s="57" t="s">
        <v>36</v>
      </c>
      <c r="B13" s="58"/>
      <c r="C13" s="58"/>
      <c r="D13" s="58"/>
      <c r="E13" s="58"/>
      <c r="F13" s="59"/>
      <c r="G13" s="59"/>
      <c r="H13" s="59"/>
      <c r="I13" s="60"/>
    </row>
    <row r="14" spans="1:19" s="5" customFormat="1" ht="36.9" customHeight="1" x14ac:dyDescent="0.3">
      <c r="A14" s="51" t="s">
        <v>59</v>
      </c>
      <c r="B14" s="50"/>
      <c r="C14" s="50"/>
      <c r="D14" s="55" t="s">
        <v>24</v>
      </c>
      <c r="E14" s="55"/>
      <c r="F14" s="32">
        <f>SUM(C7,E7,G7,I7,K7)</f>
        <v>116</v>
      </c>
      <c r="G14" s="33">
        <v>12</v>
      </c>
      <c r="H14" s="32" t="s">
        <v>5</v>
      </c>
      <c r="I14" s="33">
        <f>F14*G14</f>
        <v>1392</v>
      </c>
    </row>
    <row r="15" spans="1:19" s="5" customFormat="1" ht="36.75" customHeight="1" x14ac:dyDescent="0.3">
      <c r="A15" s="51" t="s">
        <v>62</v>
      </c>
      <c r="B15" s="50"/>
      <c r="C15" s="50"/>
      <c r="D15" s="55" t="s">
        <v>13</v>
      </c>
      <c r="E15" s="55"/>
      <c r="F15" s="32">
        <f>C7</f>
        <v>5</v>
      </c>
      <c r="G15" s="32" t="s">
        <v>14</v>
      </c>
      <c r="H15" s="32" t="s">
        <v>16</v>
      </c>
      <c r="I15" s="34" t="s">
        <v>15</v>
      </c>
    </row>
    <row r="16" spans="1:19" s="5" customFormat="1" ht="21.9" customHeight="1" x14ac:dyDescent="0.3">
      <c r="A16" s="54" t="s">
        <v>45</v>
      </c>
      <c r="B16" s="54"/>
      <c r="C16" s="54"/>
      <c r="D16" s="55" t="s">
        <v>25</v>
      </c>
      <c r="E16" s="55"/>
      <c r="F16" s="32">
        <f>SUM(E7,G7,I7)</f>
        <v>89</v>
      </c>
      <c r="G16" s="33">
        <v>35</v>
      </c>
      <c r="H16" s="35" t="s">
        <v>31</v>
      </c>
      <c r="I16" s="33">
        <f>F16*G16</f>
        <v>3115</v>
      </c>
    </row>
    <row r="17" spans="1:11" s="5" customFormat="1" ht="21.9" customHeight="1" x14ac:dyDescent="0.3">
      <c r="A17" s="54" t="s">
        <v>30</v>
      </c>
      <c r="B17" s="54"/>
      <c r="C17" s="54"/>
      <c r="D17" s="55" t="s">
        <v>25</v>
      </c>
      <c r="E17" s="55"/>
      <c r="F17" s="32">
        <f>SUM(E7,G7,I7)</f>
        <v>89</v>
      </c>
      <c r="G17" s="33">
        <v>35</v>
      </c>
      <c r="H17" s="35" t="s">
        <v>5</v>
      </c>
      <c r="I17" s="33">
        <f>F17*G17</f>
        <v>3115</v>
      </c>
    </row>
    <row r="18" spans="1:11" s="5" customFormat="1" ht="12" customHeigh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s="15" customFormat="1" ht="21.9" customHeight="1" x14ac:dyDescent="0.3">
      <c r="A19" s="56" t="s">
        <v>37</v>
      </c>
      <c r="B19" s="56"/>
      <c r="C19" s="56"/>
      <c r="D19" s="56"/>
      <c r="E19" s="56"/>
      <c r="F19" s="56"/>
      <c r="G19" s="56"/>
      <c r="H19" s="56"/>
      <c r="I19" s="56"/>
    </row>
    <row r="20" spans="1:11" s="5" customFormat="1" ht="21.9" customHeight="1" x14ac:dyDescent="0.3">
      <c r="A20" s="50" t="s">
        <v>60</v>
      </c>
      <c r="B20" s="50"/>
      <c r="C20" s="50"/>
      <c r="D20" s="55" t="s">
        <v>26</v>
      </c>
      <c r="E20" s="55"/>
      <c r="F20" s="32">
        <f>SUM(C8,E8,G8,I8,K8)</f>
        <v>141</v>
      </c>
      <c r="G20" s="33">
        <v>12</v>
      </c>
      <c r="H20" s="32" t="s">
        <v>5</v>
      </c>
      <c r="I20" s="36">
        <f>F20*G20</f>
        <v>1692</v>
      </c>
    </row>
    <row r="21" spans="1:11" s="5" customFormat="1" ht="34.5" customHeight="1" x14ac:dyDescent="0.3">
      <c r="A21" s="51" t="s">
        <v>53</v>
      </c>
      <c r="B21" s="50"/>
      <c r="C21" s="50"/>
      <c r="D21" s="55" t="s">
        <v>23</v>
      </c>
      <c r="E21" s="55"/>
      <c r="F21" s="32">
        <f>K8</f>
        <v>50</v>
      </c>
      <c r="G21" s="33">
        <v>12</v>
      </c>
      <c r="H21" s="32" t="s">
        <v>5</v>
      </c>
      <c r="I21" s="36">
        <f>F21*G21</f>
        <v>600</v>
      </c>
    </row>
    <row r="22" spans="1:11" s="5" customFormat="1" ht="36" customHeight="1" x14ac:dyDescent="0.3">
      <c r="A22" s="13" t="s">
        <v>39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s="5" customFormat="1" ht="18" customHeight="1" x14ac:dyDescent="0.3">
      <c r="A23" s="14" t="s">
        <v>49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s="5" customFormat="1" ht="18" customHeight="1" x14ac:dyDescent="0.3">
      <c r="A24" s="37" t="s">
        <v>56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s="5" customFormat="1" ht="18" customHeight="1" x14ac:dyDescent="0.3">
      <c r="A25" s="37" t="s">
        <v>61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s="5" customFormat="1" ht="18" customHeight="1" x14ac:dyDescent="0.3">
      <c r="A26" s="37" t="s">
        <v>40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s="5" customFormat="1" ht="18" customHeight="1" x14ac:dyDescent="0.3">
      <c r="A27" s="37" t="s">
        <v>57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s="5" customFormat="1" ht="18" customHeight="1" x14ac:dyDescent="0.3">
      <c r="A28" s="37" t="s">
        <v>58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s="3" customFormat="1" x14ac:dyDescent="0.3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s="3" customForma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s="3" customFormat="1" x14ac:dyDescent="0.3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s="3" customFormat="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s="3" customFormat="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s="3" customForma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s="3" customForma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s="3" customFormat="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s="3" customForma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s="3" customFormat="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s="3" customFormat="1" x14ac:dyDescent="0.3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s="3" customFormat="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s="3" customFormat="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s="3" customFormat="1" x14ac:dyDescent="0.3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s="3" customFormat="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s="3" customFormat="1" x14ac:dyDescent="0.3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s="3" customFormat="1" x14ac:dyDescent="0.3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s="3" customFormat="1" x14ac:dyDescent="0.3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s="3" customFormat="1" x14ac:dyDescent="0.3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s="3" customFormat="1" x14ac:dyDescent="0.3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s="3" customFormat="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s="3" customFormat="1" x14ac:dyDescent="0.3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s="3" customForma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s="3" customFormat="1" x14ac:dyDescent="0.3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s="3" customForma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s="3" customFormat="1" x14ac:dyDescent="0.3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s="3" customForma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s="3" customFormat="1" x14ac:dyDescent="0.3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s="3" customForma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s="3" customFormat="1" x14ac:dyDescent="0.3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s="3" customFormat="1" x14ac:dyDescent="0.3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s="3" customFormat="1" x14ac:dyDescent="0.3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s="3" customFormat="1" x14ac:dyDescent="0.3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2:11" s="3" customFormat="1" x14ac:dyDescent="0.3"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2:11" s="3" customFormat="1" x14ac:dyDescent="0.3"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2:11" s="3" customFormat="1" x14ac:dyDescent="0.3"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2:11" s="3" customFormat="1" x14ac:dyDescent="0.3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s="3" customFormat="1" x14ac:dyDescent="0.3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s="3" customFormat="1" x14ac:dyDescent="0.3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s="3" customFormat="1" x14ac:dyDescent="0.3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s="3" customFormat="1" x14ac:dyDescent="0.3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 s="3" customFormat="1" x14ac:dyDescent="0.3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s="3" customFormat="1" x14ac:dyDescent="0.3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s="3" customFormat="1" x14ac:dyDescent="0.3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s="3" customFormat="1" x14ac:dyDescent="0.3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s="3" customFormat="1" x14ac:dyDescent="0.3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3" customFormat="1" x14ac:dyDescent="0.3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 s="3" customFormat="1" x14ac:dyDescent="0.3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 s="3" customFormat="1" x14ac:dyDescent="0.3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 s="3" customForma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2:11" s="3" customFormat="1" x14ac:dyDescent="0.3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s="3" customFormat="1" x14ac:dyDescent="0.3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1" s="3" customFormat="1" x14ac:dyDescent="0.3"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2:11" s="3" customFormat="1" x14ac:dyDescent="0.3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2:11" s="3" customFormat="1" x14ac:dyDescent="0.3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s="3" customFormat="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s="3" customFormat="1" x14ac:dyDescent="0.3"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2:11" s="3" customFormat="1" x14ac:dyDescent="0.3">
      <c r="B86" s="4"/>
      <c r="C86" s="4"/>
      <c r="D86" s="4"/>
      <c r="E86" s="4"/>
      <c r="F86" s="4"/>
      <c r="G86" s="4"/>
      <c r="H86" s="4"/>
      <c r="I86" s="4"/>
      <c r="J86" s="4"/>
      <c r="K86" s="4"/>
    </row>
  </sheetData>
  <mergeCells count="27">
    <mergeCell ref="A17:C17"/>
    <mergeCell ref="D12:E12"/>
    <mergeCell ref="H6:I6"/>
    <mergeCell ref="D16:E16"/>
    <mergeCell ref="D17:E17"/>
    <mergeCell ref="A10:K10"/>
    <mergeCell ref="J4:K5"/>
    <mergeCell ref="A20:C20"/>
    <mergeCell ref="A21:C21"/>
    <mergeCell ref="A15:C15"/>
    <mergeCell ref="A1:K1"/>
    <mergeCell ref="A16:C16"/>
    <mergeCell ref="D20:E20"/>
    <mergeCell ref="D21:E21"/>
    <mergeCell ref="D15:E15"/>
    <mergeCell ref="A19:I19"/>
    <mergeCell ref="A13:I13"/>
    <mergeCell ref="A14:C14"/>
    <mergeCell ref="D14:E14"/>
    <mergeCell ref="J6:K6"/>
    <mergeCell ref="B6:C6"/>
    <mergeCell ref="A2:K2"/>
    <mergeCell ref="D4:G4"/>
    <mergeCell ref="A12:C12"/>
    <mergeCell ref="A4:A5"/>
    <mergeCell ref="B4:C5"/>
    <mergeCell ref="H4:I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2019-11-05T06:40:16Z</dcterms:modified>
</cp:coreProperties>
</file>